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025" windowHeight="11520" activeTab="0"/>
  </bookViews>
  <sheets>
    <sheet name="mar" sheetId="1" r:id="rId1"/>
  </sheets>
  <externalReferences>
    <externalReference r:id="rId4"/>
  </externalReferences>
  <definedNames>
    <definedName name="_xlnm.Print_Area" localSheetId="0">'mar'!$A$1:$H$43</definedName>
  </definedNames>
  <calcPr fullCalcOnLoad="1"/>
</workbook>
</file>

<file path=xl/sharedStrings.xml><?xml version="1.0" encoding="utf-8"?>
<sst xmlns="http://schemas.openxmlformats.org/spreadsheetml/2006/main" count="42" uniqueCount="33">
  <si>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</si>
  <si>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</si>
  <si>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</si>
  <si>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</si>
  <si>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</si>
  <si>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</si>
  <si>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</si>
  <si>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</si>
  <si>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</si>
  <si>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</si>
  <si>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</si>
  <si>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</si>
  <si>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r>
      <t>Total</t>
    </r>
    <r>
      <rPr>
        <b/>
        <vertAlign val="superscript"/>
        <sz val="11"/>
        <rFont val="Arial Narrow"/>
        <family val="2"/>
      </rPr>
      <t>(1)</t>
    </r>
  </si>
  <si>
    <t>Passenger carried ('000)</t>
  </si>
  <si>
    <t>Note</t>
  </si>
  <si>
    <t>Cabin factor by region (%)</t>
  </si>
  <si>
    <t xml:space="preserve">    - North Pacific</t>
  </si>
  <si>
    <t>Freight carried (Tons)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</si>
  <si>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</si>
  <si>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</si>
  <si>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</si>
  <si>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</si>
  <si>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</si>
  <si>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</si>
  <si>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MRPK by region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</si>
  <si>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</si>
  <si>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</si>
  <si>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</si>
  <si>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</si>
  <si>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</si>
  <si>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</si>
  <si>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</si>
  <si>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t xml:space="preserve"> Monthly Operating Statistics -Mar  2008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</si>
</sst>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m/d;@"/>
    <numFmt numFmtId="208" formatCode="[$-409]mmm\-yy;@"/>
  </numFmts>
  <fonts count="42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0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98" fontId="2" fillId="0" borderId="16" xfId="42" applyNumberFormat="1" applyFont="1" applyBorder="1" applyAlignment="1">
      <alignment/>
    </xf>
    <xf numFmtId="198" fontId="0" fillId="0" borderId="16" xfId="42" applyNumberFormat="1" applyFont="1" applyFill="1" applyBorder="1" applyAlignment="1">
      <alignment/>
    </xf>
    <xf numFmtId="198" fontId="7" fillId="0" borderId="0" xfId="42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8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ng_statistics_feb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  <sheetDataSet>
      <sheetData sheetId="0">
        <row r="23">
          <cell r="G23">
            <v>507.091</v>
          </cell>
        </row>
        <row r="24">
          <cell r="G24">
            <v>3764.575</v>
          </cell>
        </row>
        <row r="25">
          <cell r="G25">
            <v>1401.472</v>
          </cell>
        </row>
        <row r="26">
          <cell r="G26">
            <v>3893.019</v>
          </cell>
        </row>
        <row r="27">
          <cell r="G27">
            <v>405.216</v>
          </cell>
        </row>
        <row r="28">
          <cell r="G28">
            <v>81.018</v>
          </cell>
        </row>
        <row r="30">
          <cell r="G30">
            <v>93074.867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" sqref="F6:G6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9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52" t="s">
        <v>0</v>
      </c>
      <c r="B1" s="52"/>
      <c r="C1" s="52"/>
      <c r="D1" s="52"/>
      <c r="E1" s="52"/>
      <c r="F1" s="52"/>
      <c r="G1" s="52"/>
      <c r="H1" s="52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2" t="s">
        <v>32</v>
      </c>
      <c r="B3" s="52"/>
      <c r="C3" s="52"/>
      <c r="D3" s="52"/>
      <c r="E3" s="52"/>
      <c r="F3" s="52"/>
      <c r="G3" s="52"/>
      <c r="H3" s="52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3" t="s">
        <v>2</v>
      </c>
      <c r="D5" s="54"/>
      <c r="E5" s="55"/>
      <c r="F5" s="53" t="s">
        <v>31</v>
      </c>
      <c r="G5" s="54"/>
      <c r="H5" s="55"/>
    </row>
    <row r="6" spans="1:8" ht="16.5">
      <c r="A6" s="5"/>
      <c r="B6" s="6"/>
      <c r="C6" s="56">
        <v>39508</v>
      </c>
      <c r="D6" s="56">
        <v>39142</v>
      </c>
      <c r="E6" s="18" t="s">
        <v>1</v>
      </c>
      <c r="F6" s="56">
        <v>39508</v>
      </c>
      <c r="G6" s="56">
        <v>39142</v>
      </c>
      <c r="H6" s="18" t="s">
        <v>1</v>
      </c>
    </row>
    <row r="7" spans="1:8" ht="16.5">
      <c r="A7" s="3"/>
      <c r="B7" s="4"/>
      <c r="C7" s="7"/>
      <c r="D7" s="7"/>
      <c r="E7" s="26"/>
      <c r="F7" s="7"/>
      <c r="G7" s="7"/>
      <c r="H7" s="19"/>
    </row>
    <row r="8" spans="1:8" ht="16.5">
      <c r="A8" s="8" t="s">
        <v>3</v>
      </c>
      <c r="B8" s="9"/>
      <c r="C8" s="24"/>
      <c r="D8" s="24"/>
      <c r="E8" s="27"/>
      <c r="F8" s="10"/>
      <c r="G8" s="10"/>
      <c r="H8" s="27"/>
    </row>
    <row r="9" spans="1:8" ht="16.5">
      <c r="A9" s="11" t="s">
        <v>13</v>
      </c>
      <c r="B9" s="9"/>
      <c r="C9" s="46">
        <v>1844.742</v>
      </c>
      <c r="D9" s="37">
        <v>1671.179</v>
      </c>
      <c r="E9" s="28">
        <f>C9/D9-1</f>
        <v>0.10385661859082718</v>
      </c>
      <c r="F9" s="46">
        <v>5375.061</v>
      </c>
      <c r="G9" s="47">
        <v>4973.333</v>
      </c>
      <c r="H9" s="28">
        <f>F9/G9-1</f>
        <v>0.08077641292067117</v>
      </c>
    </row>
    <row r="10" spans="1:8" ht="16.5">
      <c r="A10" s="11" t="s">
        <v>22</v>
      </c>
      <c r="B10" s="9"/>
      <c r="C10" s="29">
        <v>6862.801</v>
      </c>
      <c r="D10" s="37">
        <v>6570.747</v>
      </c>
      <c r="E10" s="28">
        <f>C10/D10-1</f>
        <v>0.044447609990157844</v>
      </c>
      <c r="F10" s="29">
        <v>20164.859</v>
      </c>
      <c r="G10" s="37">
        <v>19121.902</v>
      </c>
      <c r="H10" s="28">
        <f>F10/G10-1</f>
        <v>0.05454253452402402</v>
      </c>
    </row>
    <row r="11" spans="1:8" ht="16.5">
      <c r="A11" s="11" t="s">
        <v>23</v>
      </c>
      <c r="B11" s="9"/>
      <c r="C11" s="29">
        <v>5568.011</v>
      </c>
      <c r="D11" s="37">
        <v>5244.762</v>
      </c>
      <c r="E11" s="28">
        <f>C11/D11-1</f>
        <v>0.061632729950377385</v>
      </c>
      <c r="F11" s="29">
        <v>16447.401</v>
      </c>
      <c r="G11" s="37">
        <v>15368.7</v>
      </c>
      <c r="H11" s="28">
        <f>F11/G11-1</f>
        <v>0.0701881746666928</v>
      </c>
    </row>
    <row r="12" spans="1:8" ht="16.5">
      <c r="A12" s="11" t="s">
        <v>9</v>
      </c>
      <c r="B12" s="9"/>
      <c r="C12" s="25">
        <f>C11/C10*100</f>
        <v>81.13321368345082</v>
      </c>
      <c r="D12" s="25">
        <f>D11/D10*100</f>
        <v>79.8198743613169</v>
      </c>
      <c r="E12" s="28">
        <f>C12/D12-1</f>
        <v>0.016453788390957458</v>
      </c>
      <c r="F12" s="25">
        <f>F11/F10*100</f>
        <v>81.56467149113217</v>
      </c>
      <c r="G12" s="25">
        <f>G11/G10*100</f>
        <v>80.37223493771698</v>
      </c>
      <c r="H12" s="28">
        <f>F12/G12-1</f>
        <v>0.014836423975757906</v>
      </c>
    </row>
    <row r="13" spans="3:8" ht="15.75" customHeight="1">
      <c r="C13" s="24"/>
      <c r="D13" s="42"/>
      <c r="E13" s="28"/>
      <c r="F13" s="45"/>
      <c r="G13" s="45"/>
      <c r="H13" s="28"/>
    </row>
    <row r="14" spans="1:8" ht="16.5">
      <c r="A14" s="12" t="s">
        <v>15</v>
      </c>
      <c r="B14" s="9"/>
      <c r="C14" s="24"/>
      <c r="D14" s="42"/>
      <c r="E14" s="28"/>
      <c r="F14" s="45"/>
      <c r="G14" s="45"/>
      <c r="H14" s="28"/>
    </row>
    <row r="15" spans="1:8" ht="16.5">
      <c r="A15" s="11" t="s">
        <v>4</v>
      </c>
      <c r="B15" s="9"/>
      <c r="C15" s="25">
        <v>81.4</v>
      </c>
      <c r="D15" s="24">
        <v>61.9</v>
      </c>
      <c r="E15" s="30">
        <f aca="true" t="shared" si="0" ref="E15:E20">C15/D15-1</f>
        <v>0.3150242326332795</v>
      </c>
      <c r="F15" s="25">
        <v>83.6</v>
      </c>
      <c r="G15" s="24">
        <v>69.5</v>
      </c>
      <c r="H15" s="30">
        <f>F15/G15-1</f>
        <v>0.2028776978417266</v>
      </c>
    </row>
    <row r="16" spans="1:8" ht="16.5">
      <c r="A16" s="11" t="s">
        <v>5</v>
      </c>
      <c r="B16" s="9"/>
      <c r="C16" s="25">
        <v>78.7</v>
      </c>
      <c r="D16" s="41">
        <v>76.7</v>
      </c>
      <c r="E16" s="30">
        <f t="shared" si="0"/>
        <v>0.026075619295958363</v>
      </c>
      <c r="F16" s="25">
        <v>76.9</v>
      </c>
      <c r="G16" s="41">
        <v>75</v>
      </c>
      <c r="H16" s="30">
        <f>F16/G16-1</f>
        <v>0.02533333333333343</v>
      </c>
    </row>
    <row r="17" spans="1:8" ht="16.5">
      <c r="A17" s="11" t="s">
        <v>6</v>
      </c>
      <c r="B17" s="9"/>
      <c r="C17" s="25">
        <v>76.5</v>
      </c>
      <c r="D17" s="41">
        <v>74.5</v>
      </c>
      <c r="E17" s="30">
        <f t="shared" si="0"/>
        <v>0.02684563758389258</v>
      </c>
      <c r="F17" s="25">
        <v>80.8</v>
      </c>
      <c r="G17" s="41">
        <v>79</v>
      </c>
      <c r="H17" s="30">
        <f>F17/G17-1</f>
        <v>0.022784810126582178</v>
      </c>
    </row>
    <row r="18" spans="1:8" ht="16.5">
      <c r="A18" s="11" t="s">
        <v>7</v>
      </c>
      <c r="B18" s="9"/>
      <c r="C18" s="25">
        <v>88</v>
      </c>
      <c r="D18" s="41">
        <v>88.4</v>
      </c>
      <c r="E18" s="30">
        <f t="shared" si="0"/>
        <v>-0.004524886877828149</v>
      </c>
      <c r="F18" s="24">
        <v>89.6</v>
      </c>
      <c r="G18" s="41">
        <v>89.7</v>
      </c>
      <c r="H18" s="30">
        <f>F18/G18-1</f>
        <v>-0.0011148272017837968</v>
      </c>
    </row>
    <row r="19" spans="1:8" ht="16.5">
      <c r="A19" s="11" t="s">
        <v>16</v>
      </c>
      <c r="B19" s="9"/>
      <c r="C19" s="25">
        <v>70.5</v>
      </c>
      <c r="D19" s="41">
        <v>81.6</v>
      </c>
      <c r="E19" s="30">
        <f t="shared" si="0"/>
        <v>-0.13602941176470584</v>
      </c>
      <c r="F19" s="25">
        <v>71.1</v>
      </c>
      <c r="G19" s="41">
        <v>82.1</v>
      </c>
      <c r="H19" s="30">
        <f>F19/G19-1</f>
        <v>-0.13398294762484775</v>
      </c>
    </row>
    <row r="20" spans="1:8" ht="16.5">
      <c r="A20" s="11" t="s">
        <v>26</v>
      </c>
      <c r="B20" s="9"/>
      <c r="C20" s="25">
        <v>78.1</v>
      </c>
      <c r="D20" s="43">
        <v>70.8</v>
      </c>
      <c r="E20" s="30">
        <f t="shared" si="0"/>
        <v>0.10310734463276838</v>
      </c>
      <c r="F20" s="25">
        <v>75.8</v>
      </c>
      <c r="G20" s="43">
        <v>68.7</v>
      </c>
      <c r="H20" s="30">
        <v>0</v>
      </c>
    </row>
    <row r="21" spans="1:8" ht="16.5">
      <c r="A21" s="11"/>
      <c r="B21" s="9"/>
      <c r="C21" s="24"/>
      <c r="E21" s="28"/>
      <c r="F21" s="38"/>
      <c r="H21" s="28"/>
    </row>
    <row r="22" spans="1:8" ht="16.5">
      <c r="A22" s="12" t="s">
        <v>24</v>
      </c>
      <c r="B22" s="9"/>
      <c r="C22" s="24"/>
      <c r="E22" s="28"/>
      <c r="F22" s="38"/>
      <c r="H22" s="28"/>
    </row>
    <row r="23" spans="1:8" ht="16.5">
      <c r="A23" s="11" t="s">
        <v>4</v>
      </c>
      <c r="B23" s="9"/>
      <c r="C23" s="29">
        <v>317.507</v>
      </c>
      <c r="D23" s="37">
        <v>225.751</v>
      </c>
      <c r="E23" s="30">
        <f aca="true" t="shared" si="1" ref="E23:E28">C23/D23-1</f>
        <v>0.40644781196982516</v>
      </c>
      <c r="F23" s="29">
        <v>950.651</v>
      </c>
      <c r="G23" s="37">
        <f>+'[1]feb'!$G$23+D23</f>
        <v>732.842</v>
      </c>
      <c r="H23" s="30">
        <f aca="true" t="shared" si="2" ref="H23:H28">F23/G23-1</f>
        <v>0.2972114043681995</v>
      </c>
    </row>
    <row r="24" spans="1:8" ht="16.5">
      <c r="A24" s="11" t="s">
        <v>5</v>
      </c>
      <c r="B24" s="9"/>
      <c r="C24" s="29">
        <v>2162.92</v>
      </c>
      <c r="D24" s="37">
        <v>2032.379</v>
      </c>
      <c r="E24" s="30">
        <f t="shared" si="1"/>
        <v>0.06423063808472729</v>
      </c>
      <c r="F24" s="29">
        <v>6174.133</v>
      </c>
      <c r="G24" s="37">
        <f>+'[1]feb'!$G$24+D24</f>
        <v>5796.954</v>
      </c>
      <c r="H24" s="30">
        <f t="shared" si="2"/>
        <v>0.06506503242909978</v>
      </c>
    </row>
    <row r="25" spans="1:8" ht="16.5">
      <c r="A25" s="11" t="s">
        <v>6</v>
      </c>
      <c r="B25" s="9"/>
      <c r="C25" s="29">
        <v>738.049</v>
      </c>
      <c r="D25" s="37">
        <v>675.471</v>
      </c>
      <c r="E25" s="30">
        <f t="shared" si="1"/>
        <v>0.09264350357010143</v>
      </c>
      <c r="F25" s="29">
        <v>2277.408</v>
      </c>
      <c r="G25" s="37">
        <f>+'[1]feb'!$G$25+D25</f>
        <v>2076.943</v>
      </c>
      <c r="H25" s="30">
        <f t="shared" si="2"/>
        <v>0.09651925931525307</v>
      </c>
    </row>
    <row r="26" spans="1:8" ht="16.5">
      <c r="A26" s="11" t="s">
        <v>7</v>
      </c>
      <c r="B26" s="9"/>
      <c r="C26" s="29">
        <v>2019.655</v>
      </c>
      <c r="D26" s="37">
        <v>2040.344</v>
      </c>
      <c r="E26" s="30">
        <f t="shared" si="1"/>
        <v>-0.010139956791599847</v>
      </c>
      <c r="F26" s="29">
        <v>6020.894</v>
      </c>
      <c r="G26" s="37">
        <f>+'[1]feb'!$G$26+D26</f>
        <v>5933.362999999999</v>
      </c>
      <c r="H26" s="30">
        <f t="shared" si="2"/>
        <v>0.014752341968627292</v>
      </c>
    </row>
    <row r="27" spans="1:8" ht="16.5">
      <c r="A27" s="11" t="s">
        <v>16</v>
      </c>
      <c r="B27" s="9"/>
      <c r="C27" s="29">
        <v>270.851</v>
      </c>
      <c r="D27" s="37">
        <v>216.258</v>
      </c>
      <c r="E27" s="30">
        <f t="shared" si="1"/>
        <v>0.2524438402278759</v>
      </c>
      <c r="F27" s="29">
        <v>796.024</v>
      </c>
      <c r="G27" s="37">
        <f>+'[1]feb'!$G$27+D27</f>
        <v>621.474</v>
      </c>
      <c r="H27" s="30">
        <f t="shared" si="2"/>
        <v>0.28086452530596606</v>
      </c>
    </row>
    <row r="28" spans="1:8" ht="16.5">
      <c r="A28" s="11" t="s">
        <v>26</v>
      </c>
      <c r="B28" s="9"/>
      <c r="C28" s="29">
        <v>52.454</v>
      </c>
      <c r="D28" s="37">
        <v>47.668</v>
      </c>
      <c r="E28" s="30">
        <f t="shared" si="1"/>
        <v>0.10040278593605767</v>
      </c>
      <c r="F28" s="29">
        <v>145.53</v>
      </c>
      <c r="G28" s="37">
        <f>+'[1]feb'!$G$28+D28</f>
        <v>128.686</v>
      </c>
      <c r="H28" s="30">
        <f t="shared" si="2"/>
        <v>0.13089224935113375</v>
      </c>
    </row>
    <row r="29" spans="1:8" ht="16.5">
      <c r="A29" s="8" t="s">
        <v>8</v>
      </c>
      <c r="B29" s="9"/>
      <c r="C29" s="39" t="s">
        <v>30</v>
      </c>
      <c r="E29" s="28"/>
      <c r="F29" s="37"/>
      <c r="H29" s="28"/>
    </row>
    <row r="30" spans="1:11" ht="16.5">
      <c r="A30" s="11" t="s">
        <v>17</v>
      </c>
      <c r="B30" s="9"/>
      <c r="C30" s="29">
        <v>54064.333</v>
      </c>
      <c r="D30" s="48">
        <v>52586.758</v>
      </c>
      <c r="E30" s="30">
        <f>C30/D30-1</f>
        <v>0.028097853075483403</v>
      </c>
      <c r="F30" s="29">
        <v>154409.501</v>
      </c>
      <c r="G30" s="36">
        <f>+'[1]feb'!$G$30+D30</f>
        <v>145661.625</v>
      </c>
      <c r="H30" s="30">
        <f>F30/G30-1</f>
        <v>0.06005614725223607</v>
      </c>
      <c r="K30" s="36" t="s">
        <v>30</v>
      </c>
    </row>
    <row r="31" spans="1:8" ht="16.5">
      <c r="A31" s="11" t="s">
        <v>19</v>
      </c>
      <c r="B31" s="9"/>
      <c r="C31" s="39">
        <v>372.293</v>
      </c>
      <c r="D31" s="37">
        <v>374.674</v>
      </c>
      <c r="E31" s="30">
        <f>C31/D31-1</f>
        <v>-0.006354857823067439</v>
      </c>
      <c r="F31" s="39">
        <v>1120.756</v>
      </c>
      <c r="G31" s="37">
        <v>1091.567</v>
      </c>
      <c r="H31" s="30">
        <f>F31/G31-1</f>
        <v>0.026740456609626317</v>
      </c>
    </row>
    <row r="32" spans="1:8" ht="16.5">
      <c r="A32" s="11" t="s">
        <v>18</v>
      </c>
      <c r="B32" s="9"/>
      <c r="C32" s="39">
        <v>212.886</v>
      </c>
      <c r="D32" s="37">
        <v>211.052</v>
      </c>
      <c r="E32" s="30">
        <f>C32/D32-1</f>
        <v>0.00868980156549104</v>
      </c>
      <c r="F32" s="39">
        <v>610.789</v>
      </c>
      <c r="G32" s="37">
        <v>573.243</v>
      </c>
      <c r="H32" s="30">
        <f>F32/G32-1</f>
        <v>0.06549752897113437</v>
      </c>
    </row>
    <row r="33" spans="1:8" ht="16.5">
      <c r="A33" s="11" t="s">
        <v>25</v>
      </c>
      <c r="B33" s="9"/>
      <c r="C33" s="25">
        <f>C32/C31*100</f>
        <v>57.18238054435619</v>
      </c>
      <c r="D33" s="25">
        <f>D32/D31*100</f>
        <v>56.329502447460996</v>
      </c>
      <c r="E33" s="30">
        <f>C33/D33-1</f>
        <v>0.015140877512466622</v>
      </c>
      <c r="F33" s="25">
        <f>F32/F31*100</f>
        <v>54.49794602928737</v>
      </c>
      <c r="G33" s="25">
        <f>G32/G31*100</f>
        <v>52.515603714659754</v>
      </c>
      <c r="H33" s="30">
        <f>F33/G33-1</f>
        <v>0.037747682106037406</v>
      </c>
    </row>
    <row r="34" spans="1:8" ht="16.5">
      <c r="A34" s="11"/>
      <c r="B34" s="9"/>
      <c r="C34" s="24"/>
      <c r="D34" s="44"/>
      <c r="E34" s="28"/>
      <c r="F34" s="38"/>
      <c r="H34" s="28"/>
    </row>
    <row r="35" spans="1:8" ht="18">
      <c r="A35" s="8" t="s">
        <v>12</v>
      </c>
      <c r="B35" s="9"/>
      <c r="C35" s="24"/>
      <c r="D35" s="44"/>
      <c r="E35" s="28"/>
      <c r="F35" s="38"/>
      <c r="H35" s="28"/>
    </row>
    <row r="36" spans="1:8" ht="16.5">
      <c r="A36" s="11" t="s">
        <v>11</v>
      </c>
      <c r="B36" s="9"/>
      <c r="C36" s="29">
        <v>7910</v>
      </c>
      <c r="D36" s="37">
        <v>7510</v>
      </c>
      <c r="E36" s="30">
        <f>C36/D36-1</f>
        <v>0.053262316910785534</v>
      </c>
      <c r="F36" s="29">
        <v>23183</v>
      </c>
      <c r="G36" s="37">
        <v>21917</v>
      </c>
      <c r="H36" s="30">
        <f>F36/G36-1</f>
        <v>0.05776338002463843</v>
      </c>
    </row>
    <row r="37" spans="1:8" ht="16.5">
      <c r="A37" s="11" t="s">
        <v>20</v>
      </c>
      <c r="B37" s="9"/>
      <c r="C37" s="29">
        <v>989.945</v>
      </c>
      <c r="D37" s="37">
        <v>966.041</v>
      </c>
      <c r="E37" s="30">
        <f>C37/D37-1</f>
        <v>0.02474429139135914</v>
      </c>
      <c r="F37" s="29">
        <v>2935.593</v>
      </c>
      <c r="G37" s="37">
        <v>2812.538</v>
      </c>
      <c r="H37" s="30">
        <f>F37/G37-1</f>
        <v>0.043752297746732616</v>
      </c>
    </row>
    <row r="38" spans="1:8" ht="16.5">
      <c r="A38" s="11" t="s">
        <v>21</v>
      </c>
      <c r="B38" s="9"/>
      <c r="C38" s="29">
        <v>721.659</v>
      </c>
      <c r="D38" s="37">
        <v>690.91</v>
      </c>
      <c r="E38" s="30">
        <f>C38/D38-1</f>
        <v>0.044505073019640795</v>
      </c>
      <c r="F38" s="29">
        <v>2113.784</v>
      </c>
      <c r="G38" s="37">
        <v>1976.996</v>
      </c>
      <c r="H38" s="30">
        <f>F38/G38-1</f>
        <v>0.06918982132487872</v>
      </c>
    </row>
    <row r="39" spans="1:8" ht="16.5">
      <c r="A39" s="11" t="s">
        <v>10</v>
      </c>
      <c r="B39" s="9"/>
      <c r="C39" s="25">
        <f>C38/C37*100</f>
        <v>72.8988984236498</v>
      </c>
      <c r="D39" s="41">
        <f>D38/D37*100</f>
        <v>71.51973881025752</v>
      </c>
      <c r="E39" s="30">
        <f>C39/D39-1</f>
        <v>0.019283622064828698</v>
      </c>
      <c r="F39" s="25">
        <f>F38/F37*100</f>
        <v>72.00534951541307</v>
      </c>
      <c r="G39" s="41">
        <f>G38/G37*100</f>
        <v>70.29224138482752</v>
      </c>
      <c r="H39" s="30">
        <f>F39/G39-1</f>
        <v>0.02437122642322409</v>
      </c>
    </row>
    <row r="40" spans="1:8" ht="16.5">
      <c r="A40" s="5"/>
      <c r="B40" s="6"/>
      <c r="C40" s="40"/>
      <c r="D40" s="37"/>
      <c r="E40" s="17"/>
      <c r="F40" s="40"/>
      <c r="G40" s="13"/>
      <c r="H40" s="23"/>
    </row>
    <row r="41" spans="1:8" ht="12.75">
      <c r="A41" s="15" t="s">
        <v>14</v>
      </c>
      <c r="B41" s="15"/>
      <c r="C41" s="15"/>
      <c r="D41" s="15"/>
      <c r="E41" s="15"/>
      <c r="F41" s="15"/>
      <c r="G41" s="15"/>
      <c r="H41" s="34"/>
    </row>
    <row r="42" spans="1:8" ht="12.75">
      <c r="A42" s="16" t="s">
        <v>27</v>
      </c>
      <c r="B42" s="14"/>
      <c r="C42" s="14"/>
      <c r="D42" s="51"/>
      <c r="E42" s="14"/>
      <c r="F42" s="14"/>
      <c r="G42" s="14"/>
      <c r="H42" s="35"/>
    </row>
    <row r="43" spans="1:9" ht="16.5">
      <c r="A43" s="16" t="s">
        <v>28</v>
      </c>
      <c r="B43" s="6"/>
      <c r="C43" s="9"/>
      <c r="D43" s="9"/>
      <c r="E43" s="9"/>
      <c r="F43" s="9"/>
      <c r="G43" s="49" t="s">
        <v>30</v>
      </c>
      <c r="H43" s="20"/>
      <c r="I43" s="16"/>
    </row>
    <row r="44" spans="1:9" ht="12.75">
      <c r="A44" s="14" t="s">
        <v>29</v>
      </c>
      <c r="C44" s="16"/>
      <c r="D44" s="16"/>
      <c r="E44" s="16"/>
      <c r="F44" s="16"/>
      <c r="G44" s="50"/>
      <c r="H44" s="21"/>
      <c r="I44" s="16"/>
    </row>
    <row r="45" spans="1:8" ht="12.75">
      <c r="A45" s="14"/>
      <c r="H45" s="22"/>
    </row>
    <row r="46" spans="1:8" ht="12.75">
      <c r="A46" s="31"/>
      <c r="H46" s="22"/>
    </row>
    <row r="47" ht="12.75">
      <c r="A47" s="32"/>
    </row>
    <row r="48" ht="12.75">
      <c r="A48" s="31"/>
    </row>
    <row r="49" ht="12.75">
      <c r="A49" s="33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2008-05-14T01:55:24Z</cp:lastPrinted>
  <dcterms:created xsi:type="dcterms:W3CDTF">2004-01-22T06:59:21Z</dcterms:created>
  <dcterms:modified xsi:type="dcterms:W3CDTF">2010-07-28T12:59:04Z</dcterms:modified>
  <cp:category/>
  <cp:version/>
  <cp:contentType/>
  <cp:contentStatus/>
</cp:coreProperties>
</file>